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9FEBE78C-0416-4610-AC14-A0CF907EEB4F}" xr6:coauthVersionLast="47" xr6:coauthVersionMax="47" xr10:uidLastSave="{00000000-0000-0000-0000-000000000000}"/>
  <workbookProtection workbookAlgorithmName="SHA-512" workbookHashValue="nXG/+WZQ+cKqLmOtcrsT5AE6Npv5z3Oo/AtOb6CYGZQ65sAqjAiCUxqi9AYL9Be8vZOjFyfIhnp+ydRijZJ2wg==" workbookSaltValue="h5+td07LLvPQTWZsbC8/Qw==" workbookSpinCount="100000" lockStructure="1"/>
  <bookViews>
    <workbookView xWindow="22932" yWindow="-108" windowWidth="23256" windowHeight="13896"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<sst xmlns="http://schemas.openxmlformats.org/spreadsheetml/2006/main" count="539" uniqueCount="248">
  <si>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</si>
  <si>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</si>
  <si>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</si>
  <si>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</si>
  <si>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</si>
  <si>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</si>
  <si>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</si>
  <si>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</si>
  <si>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</si>
  <si>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</si>
  <si>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</si>
  <si>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</si>
  <si>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</si>
  <si>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</si>
  <si>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</si>
  <si>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</si>
  <si>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</si>
  <si>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</si>
  <si>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</si>
  <si>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</si>
  <si>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</si>
  <si>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</si>
  <si>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</si>
  <si>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</si>
  <si>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</si>
  <si>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</si>
  <si>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</si>
  <si>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</si>
  <si>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</si>
  <si>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</si>
  <si>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</si>
  <si>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</si>
  <si>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</si>
  <si>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</si>
  <si>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</si>
  <si>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</si>
  <si>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</si>
  <si>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</si>
  <si>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</si>
  <si>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</si>
  <si>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</si>
  <si>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</si>
  <si>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</si>
  <si>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</si>
  <si>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</si>
  <si>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</si>
  <si>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</si>
  <si>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</si>
  <si>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</si>
  <si>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</si>
  <si>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</si>
  <si>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</si>
  <si>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</si>
  <si>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</si>
  <si>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</si>
  <si>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</si>
  <si>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</si>
  <si>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</si>
  <si>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</si>
  <si>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</si>
  <si>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</si>
  <si>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</si>
  <si>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</si>
  <si>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</si>
  <si>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</si>
  <si>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</si>
  <si>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</si>
  <si>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</si>
  <si>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</si>
  <si>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</si>
  <si>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</si>
  <si>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</si>
  <si>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</si>
  <si>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</si>
  <si>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</si>
  <si>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</si>
  <si>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</si>
  <si>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</si>
  <si>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</si>
  <si>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</si>
  <si>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</si>
  <si>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</si>
  <si>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</si>
  <si>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</si>
  <si>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</si>
  <si>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</si>
  <si>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</si>
  <si>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</si>
  <si>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</si>
  <si>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</si>
  <si>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</si>
  <si>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</si>
  <si>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</si>
  <si>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</si>
  <si>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</si>
  <si>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</si>
  <si>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</si>
  <si>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</si>
  <si>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</si>
  <si>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</si>
  <si>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</si>
  <si>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</si>
  <si>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</si>
  <si>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</si>
  <si>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</si>
  <si>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</si>
  <si>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</si>
  <si>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</si>
  <si>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</si>
  <si>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</si>
  <si>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</si>
  <si>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</si>
  <si>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</si>
  <si>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</si>
  <si>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</si>
  <si>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</si>
  <si>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</si>
  <si>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</si>
  <si>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</si>
  <si>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</si>
  <si>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</si>
  <si>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</si>
  <si>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</si>
  <si>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</si>
  <si>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</si>
  <si>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</si>
  <si>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</si>
  <si>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</si>
  <si>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</si>
  <si>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</si>
  <si>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</si>
  <si>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</si>
  <si>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</si>
  <si>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</si>
  <si>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</si>
  <si>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</si>
  <si>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</si>
  <si>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</si>
  <si>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</si>
  <si>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</si>
  <si>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</si>
  <si>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</si>
  <si>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</si>
  <si>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</si>
  <si>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</si>
  <si>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</si>
  <si>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</si>
  <si>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</si>
  <si>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</si>
  <si>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</si>
  <si>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</si>
  <si>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</si>
  <si>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</si>
  <si>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</si>
  <si>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</si>
  <si>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</si>
  <si>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</si>
  <si>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</si>
  <si>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</si>
  <si>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</si>
  <si>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</si>
  <si>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</si>
  <si>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</si>
  <si>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</si>
  <si>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</si>
  <si>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</si>
  <si>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</si>
  <si>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</si>
  <si>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</si>
  <si>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</si>
  <si>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</si>
  <si>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</si>
  <si>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</si>
  <si>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</si>
  <si>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</si>
  <si>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</si>
  <si>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</si>
  <si>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</si>
  <si>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</si>
  <si>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</si>
  <si>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</si>
  <si>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</si>
  <si>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</si>
  <si>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</si>
  <si>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</si>
  <si>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</si>
  <si>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</si>
  <si>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</si>
  <si>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</si>
  <si>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</si>
  <si>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</si>
  <si>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</si>
  <si>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</si>
  <si>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</si>
  <si>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</si>
  <si>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</si>
  <si>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</si>
  <si>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</si>
  <si>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</si>
  <si>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</si>
  <si>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</si>
  <si>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</si>
  <si>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</si>
  <si>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</si>
  <si>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</si>
  <si>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</si>
  <si>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</si>
  <si>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</si>
  <si>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</si>
  <si>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</si>
  <si>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</si>
  <si>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</si>
  <si>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</si>
  <si>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</si>
  <si>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MAB</t>
  </si>
  <si>
    <t>5yr</t>
  </si>
  <si>
    <t>13223 2.75% 2 Year Discount Interest Only</t>
  </si>
  <si>
    <t>13230 2.29% Two Year Discount Expat Resi</t>
  </si>
  <si>
    <t>13231 2.09% Expat Resi Two Year Discount</t>
  </si>
  <si>
    <t>SBG</t>
  </si>
  <si>
    <t>10203 5.70% Interest Only Two Year Fixed</t>
  </si>
  <si>
    <t>10204 5.40% Two Year Fixed</t>
  </si>
  <si>
    <t>10217 5.45% 2 Yr Fxd Resi Skilled Worker Visa</t>
  </si>
  <si>
    <t>10219 5.70% 2 Yr Fxd Resi Skilled Worker Visa</t>
  </si>
  <si>
    <t>10221 5.50% Residential Two Year Fixed</t>
  </si>
  <si>
    <t>13245 2.69% 2 Yr Dsc Resi Skilled Worker Visa</t>
  </si>
  <si>
    <t>13246 2.54% 2 Yr Dsc Resi Skilled Worker Visa</t>
  </si>
  <si>
    <t>10247 5.54% Two Year Fixed Residential Further Advance</t>
  </si>
  <si>
    <t>10248 6.35% Two Year Fixed Expat Residential Further Advance</t>
  </si>
  <si>
    <t>10229 5.70% Residential Five Year Fixed (31/01/2031)</t>
  </si>
  <si>
    <t>10230 6.00% Resi 5 Yr Fix (until 31/01/2031)</t>
  </si>
  <si>
    <t>10231 4.99% Residential 5 Year Fixed until 31/01/2031</t>
  </si>
  <si>
    <t>10232 5.45% Fxd until 31/01/2031 Resi Skilled Worker Visa</t>
  </si>
  <si>
    <t>10233 5.70% Fxd until 31/01/2031 Resi Skilled Worker Visa</t>
  </si>
  <si>
    <t>10237 5.45% Two Year Fixed</t>
  </si>
  <si>
    <t>10238 5.85% Expat Residential Two Year Fixed</t>
  </si>
  <si>
    <t>10239 5.95% Expat Residential Two Year Fixed</t>
  </si>
  <si>
    <t>10240 6.05% Expat Residential Two Year Fixed</t>
  </si>
  <si>
    <t>10241 5.75% Expat Resi Five Year Fixed Rate (Until 31/01/2031)</t>
  </si>
  <si>
    <t>10242 5.85% Expat Resi Five Year Fixed Rate (Until 31/01/2031)</t>
  </si>
  <si>
    <t>10243 5.99% Expat Residential 5 Yr Fixed (31/01/2031)</t>
  </si>
  <si>
    <t>10245 5.70% Interest Only Five Year Fixed (until 31/01/2031)</t>
  </si>
  <si>
    <t>10246 5.65% Expat Residential Five Year Fixed (until 31/01/2031)</t>
  </si>
  <si>
    <t>13252 2.19% Expat Residential Two Year Discount</t>
  </si>
  <si>
    <t>10249 5.10% Residential Five Year Fixed (30/04/2031)</t>
  </si>
  <si>
    <t>10250 5.20% Resi 5 Yr Fix (until 30/04/2031)</t>
  </si>
  <si>
    <t>10251 5.55% Fxd until 30/04/2031 Resi Skilled Worker Visa</t>
  </si>
  <si>
    <t>External Version 154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</si>
</sst>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0" fontId="13" fillId="0" borderId="0" xfId="0" applyFont="1" applyAlignment="1">
      <alignment horizontal="center"/>
    </xf>
    <xf numFmtId="0" fontId="0" fillId="0" borderId="0" xfId="0"/>
    <xf numFmtId="0" fontId="19" fillId="0" borderId="0" xfId="0" applyFont="1" applyAlignment="1">
      <alignment horizontal="center"/>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 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49" tableType="queryTable" totalsRowShown="0">
  <autoFilter ref="A1:H49"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30">
        <f ca="1">TODAY()</f>
        <v>46029</v>
      </c>
      <c r="C1" s="131"/>
    </row>
    <row r="2" spans="1:12" x14ac:dyDescent="0.25">
      <c r="A2" t="s">
        <v>247</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207</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7" t="s">
        <v>176</v>
      </c>
      <c r="J17" s="128"/>
    </row>
    <row r="18" spans="1:10" x14ac:dyDescent="0.25">
      <c r="H18" s="107" t="s">
        <v>15</v>
      </c>
      <c r="I18" s="127" t="s">
        <v>177</v>
      </c>
      <c r="J18" s="128"/>
    </row>
    <row r="19" spans="1:10" x14ac:dyDescent="0.25">
      <c r="A19" s="84"/>
      <c r="H19" s="107" t="s">
        <v>16</v>
      </c>
      <c r="I19" s="127" t="s">
        <v>178</v>
      </c>
      <c r="J19" s="128"/>
    </row>
    <row r="20" spans="1:10" x14ac:dyDescent="0.25">
      <c r="H20" s="107" t="s">
        <v>17</v>
      </c>
      <c r="I20" s="127" t="s">
        <v>179</v>
      </c>
      <c r="J20" s="128"/>
    </row>
    <row r="21" spans="1:10" x14ac:dyDescent="0.25">
      <c r="H21" s="107" t="s">
        <v>18</v>
      </c>
      <c r="I21" s="127" t="s">
        <v>180</v>
      </c>
      <c r="J21" s="128"/>
    </row>
    <row r="22" spans="1:10" x14ac:dyDescent="0.25">
      <c r="H22" s="107" t="s">
        <v>19</v>
      </c>
      <c r="I22" s="127" t="s">
        <v>181</v>
      </c>
      <c r="J22" s="128"/>
    </row>
    <row r="23" spans="1:10" x14ac:dyDescent="0.25">
      <c r="H23" s="107" t="s">
        <v>20</v>
      </c>
      <c r="I23" s="127" t="s">
        <v>182</v>
      </c>
      <c r="J23" s="128"/>
    </row>
    <row r="24" spans="1:10" x14ac:dyDescent="0.25">
      <c r="H24" s="8" t="s">
        <v>183</v>
      </c>
      <c r="I24" s="129" t="s">
        <v>184</v>
      </c>
      <c r="J24" s="128"/>
    </row>
    <row r="25" spans="1:10" x14ac:dyDescent="0.25">
      <c r="H25" s="8" t="s">
        <v>185</v>
      </c>
      <c r="I25" s="129" t="s">
        <v>186</v>
      </c>
      <c r="J25" s="128"/>
    </row>
  </sheetData>
  <sheetProtection algorithmName="SHA-512" hashValue="jvuQJQW6Q9DYhtBOxvtYEKsGEFwT+ZLJp5o8YMy0nfVm2XIL9v+URT8YjAf27QbdZiTy4NGq9GbbBwfanMK84Q==" saltValue="/MQEEK3ep9sbLWYtHL573w==" spinCount="100000" sheet="1" selectLockedCells="1"/>
  <mergeCells count="10">
    <mergeCell ref="B1:C1"/>
    <mergeCell ref="I17:J17"/>
    <mergeCell ref="I18:J18"/>
    <mergeCell ref="I19:J19"/>
    <mergeCell ref="I20:J20"/>
    <mergeCell ref="I21:J21"/>
    <mergeCell ref="I22:J22"/>
    <mergeCell ref="I23:J23"/>
    <mergeCell ref="I24:J24"/>
    <mergeCell ref="I25:J25"/>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9"/>
  <sheetViews>
    <sheetView workbookViewId="0">
      <selection activeCell="A2" sqref="A2"/>
    </sheetView>
  </sheetViews>
  <sheetFormatPr defaultRowHeight="15" x14ac:dyDescent="0.25"/>
  <cols>
    <col min="1" max="1" width="58.8554687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18.7109375" bestFit="1" customWidth="1"/>
  </cols>
  <sheetData>
    <row r="1" spans="1:8" x14ac:dyDescent="0.25">
      <c r="A1" t="s">
        <v>140</v>
      </c>
      <c r="B1" t="s">
        <v>141</v>
      </c>
      <c r="C1" t="s">
        <v>142</v>
      </c>
      <c r="D1" t="s">
        <v>143</v>
      </c>
      <c r="E1" t="s">
        <v>144</v>
      </c>
      <c r="F1" t="s">
        <v>145</v>
      </c>
      <c r="G1" t="s">
        <v>146</v>
      </c>
      <c r="H1" t="s">
        <v>147</v>
      </c>
    </row>
    <row r="2" spans="1:8" x14ac:dyDescent="0.25">
      <c r="A2" t="s">
        <v>208</v>
      </c>
      <c r="B2">
        <v>8.09</v>
      </c>
      <c r="C2">
        <v>5.44</v>
      </c>
      <c r="D2">
        <v>8.2799999999999994</v>
      </c>
      <c r="E2" t="s">
        <v>150</v>
      </c>
      <c r="F2" t="s">
        <v>148</v>
      </c>
      <c r="G2" t="s">
        <v>150</v>
      </c>
      <c r="H2" t="s">
        <v>175</v>
      </c>
    </row>
    <row r="3" spans="1:8" x14ac:dyDescent="0.25">
      <c r="A3" t="s">
        <v>209</v>
      </c>
      <c r="B3">
        <v>8.09</v>
      </c>
      <c r="C3">
        <v>6.25</v>
      </c>
      <c r="D3">
        <v>8.2799999999999994</v>
      </c>
      <c r="E3" t="s">
        <v>150</v>
      </c>
      <c r="F3" t="s">
        <v>148</v>
      </c>
      <c r="G3" t="s">
        <v>150</v>
      </c>
      <c r="H3" t="s">
        <v>175</v>
      </c>
    </row>
    <row r="4" spans="1:8" x14ac:dyDescent="0.25">
      <c r="A4" t="s">
        <v>220</v>
      </c>
      <c r="B4">
        <v>8.09</v>
      </c>
      <c r="C4">
        <v>5.7</v>
      </c>
      <c r="D4">
        <v>8.2799999999999994</v>
      </c>
      <c r="E4" t="s">
        <v>150</v>
      </c>
      <c r="F4" t="s">
        <v>148</v>
      </c>
      <c r="G4" t="s">
        <v>150</v>
      </c>
      <c r="H4" t="s">
        <v>149</v>
      </c>
    </row>
    <row r="5" spans="1:8" x14ac:dyDescent="0.25">
      <c r="A5" t="s">
        <v>221</v>
      </c>
      <c r="B5">
        <v>8.09</v>
      </c>
      <c r="C5">
        <v>5.4</v>
      </c>
      <c r="D5">
        <v>8.2799999999999994</v>
      </c>
      <c r="E5" t="s">
        <v>150</v>
      </c>
      <c r="F5" t="s">
        <v>148</v>
      </c>
      <c r="G5" t="s">
        <v>150</v>
      </c>
      <c r="H5" t="s">
        <v>149</v>
      </c>
    </row>
    <row r="6" spans="1:8" x14ac:dyDescent="0.25">
      <c r="A6" t="s">
        <v>222</v>
      </c>
      <c r="B6">
        <v>8.09</v>
      </c>
      <c r="C6">
        <v>5.45</v>
      </c>
      <c r="D6">
        <v>8.2799999999999994</v>
      </c>
      <c r="E6" t="s">
        <v>150</v>
      </c>
      <c r="F6" t="s">
        <v>148</v>
      </c>
      <c r="G6" t="s">
        <v>150</v>
      </c>
      <c r="H6" t="s">
        <v>149</v>
      </c>
    </row>
    <row r="7" spans="1:8" x14ac:dyDescent="0.25">
      <c r="A7" t="s">
        <v>222</v>
      </c>
      <c r="B7">
        <v>8.09</v>
      </c>
      <c r="C7">
        <v>5.45</v>
      </c>
      <c r="D7">
        <v>8.2799999999999994</v>
      </c>
      <c r="E7" t="s">
        <v>150</v>
      </c>
      <c r="F7" t="s">
        <v>148</v>
      </c>
      <c r="G7" t="s">
        <v>150</v>
      </c>
      <c r="H7" t="s">
        <v>214</v>
      </c>
    </row>
    <row r="8" spans="1:8" x14ac:dyDescent="0.25">
      <c r="A8" t="s">
        <v>222</v>
      </c>
      <c r="B8">
        <v>8.09</v>
      </c>
      <c r="C8">
        <v>5.45</v>
      </c>
      <c r="D8">
        <v>8.2799999999999994</v>
      </c>
      <c r="E8" t="s">
        <v>150</v>
      </c>
      <c r="F8" t="s">
        <v>148</v>
      </c>
      <c r="G8" t="s">
        <v>150</v>
      </c>
      <c r="H8" t="s">
        <v>219</v>
      </c>
    </row>
    <row r="9" spans="1:8" x14ac:dyDescent="0.25">
      <c r="A9" t="s">
        <v>223</v>
      </c>
      <c r="B9">
        <v>8.09</v>
      </c>
      <c r="C9">
        <v>5.7</v>
      </c>
      <c r="D9">
        <v>8.2799999999999994</v>
      </c>
      <c r="E9" t="s">
        <v>150</v>
      </c>
      <c r="F9" t="s">
        <v>148</v>
      </c>
      <c r="G9" t="s">
        <v>150</v>
      </c>
      <c r="H9" t="s">
        <v>219</v>
      </c>
    </row>
    <row r="10" spans="1:8" x14ac:dyDescent="0.25">
      <c r="A10" t="s">
        <v>223</v>
      </c>
      <c r="B10">
        <v>8.09</v>
      </c>
      <c r="C10">
        <v>5.7</v>
      </c>
      <c r="D10">
        <v>8.2799999999999994</v>
      </c>
      <c r="E10" t="s">
        <v>150</v>
      </c>
      <c r="F10" t="s">
        <v>148</v>
      </c>
      <c r="G10" t="s">
        <v>150</v>
      </c>
      <c r="H10" t="s">
        <v>149</v>
      </c>
    </row>
    <row r="11" spans="1:8" x14ac:dyDescent="0.25">
      <c r="A11" t="s">
        <v>223</v>
      </c>
      <c r="B11">
        <v>8.09</v>
      </c>
      <c r="C11">
        <v>5.7</v>
      </c>
      <c r="D11">
        <v>8.2799999999999994</v>
      </c>
      <c r="E11" t="s">
        <v>150</v>
      </c>
      <c r="F11" t="s">
        <v>148</v>
      </c>
      <c r="G11" t="s">
        <v>150</v>
      </c>
      <c r="H11" t="s">
        <v>214</v>
      </c>
    </row>
    <row r="12" spans="1:8" x14ac:dyDescent="0.25">
      <c r="A12" t="s">
        <v>224</v>
      </c>
      <c r="B12">
        <v>8.09</v>
      </c>
      <c r="C12">
        <v>5.5</v>
      </c>
      <c r="D12">
        <v>8.2799999999999994</v>
      </c>
      <c r="E12" t="s">
        <v>150</v>
      </c>
      <c r="F12" t="s">
        <v>148</v>
      </c>
      <c r="G12" t="s">
        <v>150</v>
      </c>
      <c r="H12" t="s">
        <v>149</v>
      </c>
    </row>
    <row r="13" spans="1:8" x14ac:dyDescent="0.25">
      <c r="A13" t="s">
        <v>229</v>
      </c>
      <c r="B13">
        <v>8.09</v>
      </c>
      <c r="C13">
        <v>5.7</v>
      </c>
      <c r="D13">
        <v>5.7</v>
      </c>
      <c r="E13" t="s">
        <v>215</v>
      </c>
      <c r="F13" t="s">
        <v>148</v>
      </c>
      <c r="G13" t="s">
        <v>215</v>
      </c>
      <c r="H13" t="s">
        <v>149</v>
      </c>
    </row>
    <row r="14" spans="1:8" x14ac:dyDescent="0.25">
      <c r="A14" t="s">
        <v>230</v>
      </c>
      <c r="B14">
        <v>8.09</v>
      </c>
      <c r="C14">
        <v>6</v>
      </c>
      <c r="D14">
        <v>6</v>
      </c>
      <c r="E14" t="s">
        <v>215</v>
      </c>
      <c r="F14" t="s">
        <v>148</v>
      </c>
      <c r="G14" t="s">
        <v>215</v>
      </c>
      <c r="H14" t="s">
        <v>149</v>
      </c>
    </row>
    <row r="15" spans="1:8" x14ac:dyDescent="0.25">
      <c r="A15" t="s">
        <v>231</v>
      </c>
      <c r="B15">
        <v>8.09</v>
      </c>
      <c r="C15">
        <v>4.99</v>
      </c>
      <c r="D15">
        <v>4.99</v>
      </c>
      <c r="E15" t="s">
        <v>215</v>
      </c>
      <c r="F15" t="s">
        <v>148</v>
      </c>
      <c r="G15" t="s">
        <v>215</v>
      </c>
      <c r="H15" t="s">
        <v>149</v>
      </c>
    </row>
    <row r="16" spans="1:8" x14ac:dyDescent="0.25">
      <c r="A16" t="s">
        <v>232</v>
      </c>
      <c r="B16">
        <v>8.09</v>
      </c>
      <c r="C16">
        <v>5.45</v>
      </c>
      <c r="D16">
        <v>5.45</v>
      </c>
      <c r="E16" t="s">
        <v>215</v>
      </c>
      <c r="F16" t="s">
        <v>148</v>
      </c>
      <c r="G16" t="s">
        <v>215</v>
      </c>
      <c r="H16" t="s">
        <v>219</v>
      </c>
    </row>
    <row r="17" spans="1:8" x14ac:dyDescent="0.25">
      <c r="A17" t="s">
        <v>232</v>
      </c>
      <c r="B17">
        <v>8.09</v>
      </c>
      <c r="C17">
        <v>5.45</v>
      </c>
      <c r="D17">
        <v>5.45</v>
      </c>
      <c r="E17" t="s">
        <v>215</v>
      </c>
      <c r="F17" t="s">
        <v>148</v>
      </c>
      <c r="G17" t="s">
        <v>215</v>
      </c>
      <c r="H17" t="s">
        <v>149</v>
      </c>
    </row>
    <row r="18" spans="1:8" x14ac:dyDescent="0.25">
      <c r="A18" t="s">
        <v>232</v>
      </c>
      <c r="B18">
        <v>8.09</v>
      </c>
      <c r="C18">
        <v>5.45</v>
      </c>
      <c r="D18">
        <v>5.45</v>
      </c>
      <c r="E18" t="s">
        <v>215</v>
      </c>
      <c r="F18" t="s">
        <v>148</v>
      </c>
      <c r="G18" t="s">
        <v>215</v>
      </c>
      <c r="H18" t="s">
        <v>214</v>
      </c>
    </row>
    <row r="19" spans="1:8" x14ac:dyDescent="0.25">
      <c r="A19" t="s">
        <v>233</v>
      </c>
      <c r="B19">
        <v>8.09</v>
      </c>
      <c r="C19">
        <v>5.7</v>
      </c>
      <c r="D19">
        <v>5.7</v>
      </c>
      <c r="E19" t="s">
        <v>215</v>
      </c>
      <c r="F19" t="s">
        <v>148</v>
      </c>
      <c r="G19" t="s">
        <v>215</v>
      </c>
      <c r="H19" t="s">
        <v>149</v>
      </c>
    </row>
    <row r="20" spans="1:8" x14ac:dyDescent="0.25">
      <c r="A20" t="s">
        <v>233</v>
      </c>
      <c r="B20">
        <v>8.09</v>
      </c>
      <c r="C20">
        <v>5.7</v>
      </c>
      <c r="D20">
        <v>5.7</v>
      </c>
      <c r="E20" t="s">
        <v>215</v>
      </c>
      <c r="F20" t="s">
        <v>148</v>
      </c>
      <c r="G20" t="s">
        <v>215</v>
      </c>
      <c r="H20" t="s">
        <v>219</v>
      </c>
    </row>
    <row r="21" spans="1:8" x14ac:dyDescent="0.25">
      <c r="A21" t="s">
        <v>233</v>
      </c>
      <c r="B21">
        <v>8.09</v>
      </c>
      <c r="C21">
        <v>5.7</v>
      </c>
      <c r="D21">
        <v>5.7</v>
      </c>
      <c r="E21" t="s">
        <v>215</v>
      </c>
      <c r="F21" t="s">
        <v>148</v>
      </c>
      <c r="G21" t="s">
        <v>215</v>
      </c>
      <c r="H21" t="s">
        <v>214</v>
      </c>
    </row>
    <row r="22" spans="1:8" x14ac:dyDescent="0.25">
      <c r="A22" t="s">
        <v>234</v>
      </c>
      <c r="B22">
        <v>8.09</v>
      </c>
      <c r="C22">
        <v>5.45</v>
      </c>
      <c r="D22">
        <v>8.2799999999999994</v>
      </c>
      <c r="E22" t="s">
        <v>150</v>
      </c>
      <c r="F22" t="s">
        <v>148</v>
      </c>
      <c r="G22" t="s">
        <v>150</v>
      </c>
      <c r="H22" t="s">
        <v>149</v>
      </c>
    </row>
    <row r="23" spans="1:8" x14ac:dyDescent="0.25">
      <c r="A23" t="s">
        <v>235</v>
      </c>
      <c r="B23">
        <v>8.09</v>
      </c>
      <c r="C23">
        <v>5.85</v>
      </c>
      <c r="D23">
        <v>8.2799999999999994</v>
      </c>
      <c r="E23" t="s">
        <v>150</v>
      </c>
      <c r="F23" t="s">
        <v>148</v>
      </c>
      <c r="G23" t="s">
        <v>150</v>
      </c>
      <c r="H23" t="s">
        <v>149</v>
      </c>
    </row>
    <row r="24" spans="1:8" x14ac:dyDescent="0.25">
      <c r="A24" t="s">
        <v>236</v>
      </c>
      <c r="B24">
        <v>8.09</v>
      </c>
      <c r="C24">
        <v>5.95</v>
      </c>
      <c r="D24">
        <v>8.2799999999999994</v>
      </c>
      <c r="E24" t="s">
        <v>150</v>
      </c>
      <c r="F24" t="s">
        <v>148</v>
      </c>
      <c r="G24" t="s">
        <v>150</v>
      </c>
      <c r="H24" t="s">
        <v>149</v>
      </c>
    </row>
    <row r="25" spans="1:8" x14ac:dyDescent="0.25">
      <c r="A25" t="s">
        <v>237</v>
      </c>
      <c r="B25">
        <v>8.09</v>
      </c>
      <c r="C25">
        <v>6.05</v>
      </c>
      <c r="D25">
        <v>8.2799999999999994</v>
      </c>
      <c r="E25" t="s">
        <v>150</v>
      </c>
      <c r="F25" t="s">
        <v>148</v>
      </c>
      <c r="G25" t="s">
        <v>150</v>
      </c>
      <c r="H25" t="s">
        <v>149</v>
      </c>
    </row>
    <row r="26" spans="1:8" x14ac:dyDescent="0.25">
      <c r="A26" t="s">
        <v>238</v>
      </c>
      <c r="B26">
        <v>8.09</v>
      </c>
      <c r="C26">
        <v>5.75</v>
      </c>
      <c r="D26">
        <v>5.75</v>
      </c>
      <c r="E26" t="s">
        <v>215</v>
      </c>
      <c r="F26" t="s">
        <v>148</v>
      </c>
      <c r="G26" t="s">
        <v>215</v>
      </c>
      <c r="H26" t="s">
        <v>149</v>
      </c>
    </row>
    <row r="27" spans="1:8" x14ac:dyDescent="0.25">
      <c r="A27" t="s">
        <v>239</v>
      </c>
      <c r="B27">
        <v>8.09</v>
      </c>
      <c r="C27">
        <v>5.85</v>
      </c>
      <c r="D27">
        <v>5.85</v>
      </c>
      <c r="E27" t="s">
        <v>215</v>
      </c>
      <c r="F27" t="s">
        <v>148</v>
      </c>
      <c r="G27" t="s">
        <v>215</v>
      </c>
      <c r="H27" t="s">
        <v>149</v>
      </c>
    </row>
    <row r="28" spans="1:8" x14ac:dyDescent="0.25">
      <c r="A28" t="s">
        <v>240</v>
      </c>
      <c r="B28">
        <v>8.09</v>
      </c>
      <c r="C28">
        <v>5.99</v>
      </c>
      <c r="D28">
        <v>5.99</v>
      </c>
      <c r="E28" t="s">
        <v>215</v>
      </c>
      <c r="F28" t="s">
        <v>148</v>
      </c>
      <c r="G28" t="s">
        <v>215</v>
      </c>
      <c r="H28" t="s">
        <v>149</v>
      </c>
    </row>
    <row r="29" spans="1:8" x14ac:dyDescent="0.25">
      <c r="A29" t="s">
        <v>241</v>
      </c>
      <c r="B29">
        <v>8.09</v>
      </c>
      <c r="C29">
        <v>5.7</v>
      </c>
      <c r="D29">
        <v>5.7</v>
      </c>
      <c r="E29" t="s">
        <v>215</v>
      </c>
      <c r="F29" t="s">
        <v>148</v>
      </c>
      <c r="G29" t="s">
        <v>215</v>
      </c>
      <c r="H29" t="s">
        <v>149</v>
      </c>
    </row>
    <row r="30" spans="1:8" x14ac:dyDescent="0.25">
      <c r="A30" t="s">
        <v>242</v>
      </c>
      <c r="B30">
        <v>8.09</v>
      </c>
      <c r="C30">
        <v>5.65</v>
      </c>
      <c r="D30">
        <v>5.65</v>
      </c>
      <c r="E30" t="s">
        <v>215</v>
      </c>
      <c r="F30" t="s">
        <v>148</v>
      </c>
      <c r="G30" t="s">
        <v>215</v>
      </c>
      <c r="H30" t="s">
        <v>149</v>
      </c>
    </row>
    <row r="31" spans="1:8" x14ac:dyDescent="0.25">
      <c r="A31" t="s">
        <v>227</v>
      </c>
      <c r="B31">
        <v>8.09</v>
      </c>
      <c r="C31">
        <v>5.54</v>
      </c>
      <c r="D31">
        <v>8.2799999999999994</v>
      </c>
      <c r="E31" t="s">
        <v>150</v>
      </c>
      <c r="F31" t="s">
        <v>148</v>
      </c>
      <c r="G31" t="s">
        <v>150</v>
      </c>
      <c r="H31" t="s">
        <v>175</v>
      </c>
    </row>
    <row r="32" spans="1:8" x14ac:dyDescent="0.25">
      <c r="A32" t="s">
        <v>228</v>
      </c>
      <c r="B32">
        <v>8.09</v>
      </c>
      <c r="C32">
        <v>6.35</v>
      </c>
      <c r="D32">
        <v>8.2799999999999994</v>
      </c>
      <c r="E32" t="s">
        <v>150</v>
      </c>
      <c r="F32" t="s">
        <v>148</v>
      </c>
      <c r="G32" t="s">
        <v>150</v>
      </c>
      <c r="H32" t="s">
        <v>175</v>
      </c>
    </row>
    <row r="33" spans="1:8" x14ac:dyDescent="0.25">
      <c r="A33" t="s">
        <v>244</v>
      </c>
      <c r="B33">
        <v>8.09</v>
      </c>
      <c r="C33">
        <v>5.0999999999999996</v>
      </c>
      <c r="D33">
        <v>5.0999999999999996</v>
      </c>
      <c r="E33" t="s">
        <v>215</v>
      </c>
      <c r="F33" t="s">
        <v>148</v>
      </c>
      <c r="G33" t="s">
        <v>215</v>
      </c>
      <c r="H33" t="s">
        <v>149</v>
      </c>
    </row>
    <row r="34" spans="1:8" x14ac:dyDescent="0.25">
      <c r="A34" t="s">
        <v>245</v>
      </c>
      <c r="B34">
        <v>8.09</v>
      </c>
      <c r="C34">
        <v>5.2</v>
      </c>
      <c r="D34">
        <v>5.2</v>
      </c>
      <c r="E34" t="s">
        <v>215</v>
      </c>
      <c r="F34" t="s">
        <v>148</v>
      </c>
      <c r="G34" t="s">
        <v>215</v>
      </c>
      <c r="H34" t="s">
        <v>149</v>
      </c>
    </row>
    <row r="35" spans="1:8" x14ac:dyDescent="0.25">
      <c r="A35" t="s">
        <v>246</v>
      </c>
      <c r="B35">
        <v>8.09</v>
      </c>
      <c r="C35">
        <v>5.55</v>
      </c>
      <c r="D35">
        <v>5.55</v>
      </c>
      <c r="E35" t="s">
        <v>215</v>
      </c>
      <c r="F35" t="s">
        <v>148</v>
      </c>
      <c r="G35" t="s">
        <v>215</v>
      </c>
      <c r="H35" t="s">
        <v>149</v>
      </c>
    </row>
    <row r="36" spans="1:8" x14ac:dyDescent="0.25">
      <c r="A36" t="s">
        <v>210</v>
      </c>
      <c r="B36">
        <v>8.09</v>
      </c>
      <c r="C36">
        <v>4.84</v>
      </c>
      <c r="D36">
        <v>8.2799999999999994</v>
      </c>
      <c r="E36" t="s">
        <v>151</v>
      </c>
      <c r="F36" t="s">
        <v>152</v>
      </c>
      <c r="G36" t="s">
        <v>150</v>
      </c>
      <c r="H36" t="s">
        <v>149</v>
      </c>
    </row>
    <row r="37" spans="1:8" x14ac:dyDescent="0.25">
      <c r="A37" t="s">
        <v>211</v>
      </c>
      <c r="B37">
        <v>8.09</v>
      </c>
      <c r="C37">
        <v>4.9400000000000004</v>
      </c>
      <c r="D37">
        <v>8.2799999999999994</v>
      </c>
      <c r="E37" t="s">
        <v>151</v>
      </c>
      <c r="F37" t="s">
        <v>152</v>
      </c>
      <c r="G37" t="s">
        <v>150</v>
      </c>
      <c r="H37" t="s">
        <v>149</v>
      </c>
    </row>
    <row r="38" spans="1:8" x14ac:dyDescent="0.25">
      <c r="A38" t="s">
        <v>212</v>
      </c>
      <c r="B38">
        <v>8.09</v>
      </c>
      <c r="C38">
        <v>5.24</v>
      </c>
      <c r="D38">
        <v>8.2799999999999994</v>
      </c>
      <c r="E38" t="s">
        <v>151</v>
      </c>
      <c r="F38" t="s">
        <v>152</v>
      </c>
      <c r="G38" t="s">
        <v>150</v>
      </c>
      <c r="H38" t="s">
        <v>149</v>
      </c>
    </row>
    <row r="39" spans="1:8" x14ac:dyDescent="0.25">
      <c r="A39" t="s">
        <v>216</v>
      </c>
      <c r="B39">
        <v>8.09</v>
      </c>
      <c r="C39">
        <v>5.34</v>
      </c>
      <c r="D39">
        <v>8.2799999999999994</v>
      </c>
      <c r="E39" t="s">
        <v>151</v>
      </c>
      <c r="F39" t="s">
        <v>152</v>
      </c>
      <c r="G39" t="s">
        <v>150</v>
      </c>
      <c r="H39" t="s">
        <v>149</v>
      </c>
    </row>
    <row r="40" spans="1:8" x14ac:dyDescent="0.25">
      <c r="A40" t="s">
        <v>217</v>
      </c>
      <c r="B40">
        <v>8.09</v>
      </c>
      <c r="C40">
        <v>5.8</v>
      </c>
      <c r="D40">
        <v>8.2799999999999994</v>
      </c>
      <c r="E40" t="s">
        <v>151</v>
      </c>
      <c r="F40" t="s">
        <v>152</v>
      </c>
      <c r="G40" t="s">
        <v>150</v>
      </c>
      <c r="H40" t="s">
        <v>149</v>
      </c>
    </row>
    <row r="41" spans="1:8" x14ac:dyDescent="0.25">
      <c r="A41" t="s">
        <v>218</v>
      </c>
      <c r="B41">
        <v>8.09</v>
      </c>
      <c r="C41">
        <v>6</v>
      </c>
      <c r="D41">
        <v>8.2799999999999994</v>
      </c>
      <c r="E41" t="s">
        <v>151</v>
      </c>
      <c r="F41" t="s">
        <v>152</v>
      </c>
      <c r="G41" t="s">
        <v>150</v>
      </c>
      <c r="H41" t="s">
        <v>149</v>
      </c>
    </row>
    <row r="42" spans="1:8" x14ac:dyDescent="0.25">
      <c r="A42" t="s">
        <v>225</v>
      </c>
      <c r="B42">
        <v>8.09</v>
      </c>
      <c r="C42">
        <v>5.4</v>
      </c>
      <c r="D42">
        <v>8.2799999999999994</v>
      </c>
      <c r="E42" t="s">
        <v>151</v>
      </c>
      <c r="F42" t="s">
        <v>152</v>
      </c>
      <c r="G42" t="s">
        <v>150</v>
      </c>
      <c r="H42" t="s">
        <v>149</v>
      </c>
    </row>
    <row r="43" spans="1:8" x14ac:dyDescent="0.25">
      <c r="A43" t="s">
        <v>225</v>
      </c>
      <c r="B43">
        <v>8.09</v>
      </c>
      <c r="C43">
        <v>5.4</v>
      </c>
      <c r="D43">
        <v>8.2799999999999994</v>
      </c>
      <c r="E43" t="s">
        <v>151</v>
      </c>
      <c r="F43" t="s">
        <v>152</v>
      </c>
      <c r="G43" t="s">
        <v>150</v>
      </c>
      <c r="H43" t="s">
        <v>214</v>
      </c>
    </row>
    <row r="44" spans="1:8" x14ac:dyDescent="0.25">
      <c r="A44" t="s">
        <v>225</v>
      </c>
      <c r="B44">
        <v>8.09</v>
      </c>
      <c r="C44">
        <v>5.4</v>
      </c>
      <c r="D44">
        <v>8.2799999999999994</v>
      </c>
      <c r="E44" t="s">
        <v>151</v>
      </c>
      <c r="F44" t="s">
        <v>152</v>
      </c>
      <c r="G44" t="s">
        <v>150</v>
      </c>
      <c r="H44" t="s">
        <v>219</v>
      </c>
    </row>
    <row r="45" spans="1:8" x14ac:dyDescent="0.25">
      <c r="A45" t="s">
        <v>226</v>
      </c>
      <c r="B45">
        <v>8.09</v>
      </c>
      <c r="C45">
        <v>5.55</v>
      </c>
      <c r="D45">
        <v>8.2799999999999994</v>
      </c>
      <c r="E45" t="s">
        <v>151</v>
      </c>
      <c r="F45" t="s">
        <v>152</v>
      </c>
      <c r="G45" t="s">
        <v>150</v>
      </c>
      <c r="H45" t="s">
        <v>149</v>
      </c>
    </row>
    <row r="46" spans="1:8" x14ac:dyDescent="0.25">
      <c r="A46" t="s">
        <v>226</v>
      </c>
      <c r="B46">
        <v>8.09</v>
      </c>
      <c r="C46">
        <v>5.55</v>
      </c>
      <c r="D46">
        <v>8.2799999999999994</v>
      </c>
      <c r="E46" t="s">
        <v>151</v>
      </c>
      <c r="F46" t="s">
        <v>152</v>
      </c>
      <c r="G46" t="s">
        <v>150</v>
      </c>
      <c r="H46" t="s">
        <v>214</v>
      </c>
    </row>
    <row r="47" spans="1:8" x14ac:dyDescent="0.25">
      <c r="A47" t="s">
        <v>226</v>
      </c>
      <c r="B47">
        <v>8.09</v>
      </c>
      <c r="C47">
        <v>5.55</v>
      </c>
      <c r="D47">
        <v>8.2799999999999994</v>
      </c>
      <c r="E47" t="s">
        <v>151</v>
      </c>
      <c r="F47" t="s">
        <v>152</v>
      </c>
      <c r="G47" t="s">
        <v>150</v>
      </c>
      <c r="H47" t="s">
        <v>219</v>
      </c>
    </row>
    <row r="48" spans="1:8" x14ac:dyDescent="0.25">
      <c r="A48" t="s">
        <v>243</v>
      </c>
      <c r="B48">
        <v>8.09</v>
      </c>
      <c r="C48">
        <v>5.9</v>
      </c>
      <c r="D48">
        <v>8.2799999999999994</v>
      </c>
      <c r="E48" t="s">
        <v>151</v>
      </c>
      <c r="F48" t="s">
        <v>152</v>
      </c>
      <c r="G48" t="s">
        <v>150</v>
      </c>
      <c r="H48" t="s">
        <v>149</v>
      </c>
    </row>
    <row r="49" spans="1:8" x14ac:dyDescent="0.25">
      <c r="A49" t="s">
        <v>213</v>
      </c>
      <c r="B49">
        <v>8.09</v>
      </c>
      <c r="C49">
        <v>8.09</v>
      </c>
      <c r="D49">
        <v>8.2799999999999994</v>
      </c>
      <c r="E49" t="s">
        <v>151</v>
      </c>
      <c r="F49" t="s">
        <v>154</v>
      </c>
      <c r="G49" t="s">
        <v>153</v>
      </c>
      <c r="H49" t="s">
        <v>175</v>
      </c>
    </row>
  </sheetData>
  <sheetProtection algorithmName="SHA-512" hashValue="H1ZzfwiZnAYFCx52OjztT0v87VCacXjbcMLgKwUm9VbD7s23NbUWPk3S8k3uU6rcXuIu4x+FNGHUCMeo+Es1aw==" saltValue="xDqbZ8aPFWjQC6LaBdLcYQ=="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30">
        <f ca="1">TODAY()</f>
        <v>46029</v>
      </c>
      <c r="C1" s="131"/>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hidden="1" customWidth="1"/>
    <col min="13" max="13" width="9.140625" style="68" hidden="1" customWidth="1"/>
    <col min="14" max="14" width="9.140625" style="68" customWidth="1"/>
    <col min="15" max="16384" width="9.140625" style="68"/>
  </cols>
  <sheetData>
    <row r="1" spans="1:13" ht="16.5" thickBot="1" x14ac:dyDescent="0.3">
      <c r="A1" s="78" t="s">
        <v>137</v>
      </c>
      <c r="B1" s="130">
        <f ca="1">TODAY()</f>
        <v>46029</v>
      </c>
      <c r="C1" s="131"/>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244</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5yr</v>
      </c>
      <c r="I11"/>
      <c r="J11"/>
      <c r="K11" s="80"/>
      <c r="L11"/>
      <c r="M11"/>
    </row>
    <row r="12" spans="1:13" x14ac:dyDescent="0.25">
      <c r="A12" s="110" t="s">
        <v>83</v>
      </c>
      <c r="B12" s="111"/>
      <c r="C12" s="45"/>
      <c r="D12" s="45"/>
      <c r="E12" s="45"/>
      <c r="F12" s="45"/>
      <c r="G12" s="45"/>
      <c r="H12" s="67" t="str">
        <f>IF(VLOOKUP($D$3,Table_Query_from_DPR_DMART[],5,FALSE)="5YR","Y","N")</f>
        <v>Y</v>
      </c>
      <c r="I12"/>
      <c r="J12"/>
      <c r="K12"/>
      <c r="L12"/>
      <c r="M12"/>
    </row>
    <row r="13" spans="1:13" x14ac:dyDescent="0.25">
      <c r="A13" s="110" t="s">
        <v>27</v>
      </c>
      <c r="B13" s="111"/>
      <c r="C13" s="45"/>
      <c r="D13" s="45"/>
      <c r="E13" s="45"/>
      <c r="F13" s="45"/>
      <c r="G13" s="45"/>
      <c r="H13" s="67">
        <f>IF(VLOOKUP($D$3,Table_Query_from_DPR_DMART[],5,FALSE)="5YR",VLOOKUP($D$3,Table_Query_from_DPR_DMART[],3,FALSE),"-")</f>
        <v>5.0999999999999996</v>
      </c>
      <c r="I13"/>
      <c r="J13"/>
      <c r="K13"/>
      <c r="L13"/>
      <c r="M13"/>
    </row>
    <row r="14" spans="1:13" x14ac:dyDescent="0.25">
      <c r="A14" s="110" t="s">
        <v>28</v>
      </c>
      <c r="B14" s="111"/>
      <c r="C14" s="45"/>
      <c r="D14" s="45"/>
      <c r="E14" s="45"/>
      <c r="F14" s="45"/>
      <c r="G14" s="45"/>
      <c r="H14" s="67">
        <f>VLOOKUP($D$3,Table_Query_from_DPR_DMART[],4,FALSE)</f>
        <v>5.0999999999999996</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TAGI8RHl/l2QggIM46eOHNODfeT7CCE8Q8KwyP0/MZoa0n0/nScrQdZBWs7nhinYcqVuzBe9BTg6+WhOdIJ8Sg==" saltValue="RsTYsteo4NoLMZIy/U85aw=="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62C88559-C0CD-4120-9971-D5B456969CD0}">
      <formula1>INDIRECT("ProductData!$A$2:$A$49")</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206</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205</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2026-01-07T09:53:25Z</dcterms:modified>
</cp:coreProperties>
</file>