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8_{5AE4C520-48C8-4252-BA25-B1DB97A3860F}" xr6:coauthVersionLast="47" xr6:coauthVersionMax="47" xr10:uidLastSave="{00000000-0000-0000-0000-000000000000}"/>
  <workbookProtection workbookAlgorithmName="SHA-512" workbookHashValue="OqTtYeWsswYHnU0IrmcelJ3wIF/A+9aKJucJr9qON4NOZZlc42cdG5fWxWE7BxQ23/nkxdlpEAxqdaLN4Y/bCw==" workbookSaltValue="160BlZnFGChrInfbwDrs7g==" workbookSpinCount="100000" lockStructure="1"/>
  <bookViews>
    <workbookView xWindow="-120" yWindow="-120" windowWidth="29040" windowHeight="15720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<sst xmlns="http://schemas.openxmlformats.org/spreadsheetml/2006/main" count="404" uniqueCount="249">
  <si>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</si>
  <si>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</si>
  <si>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</si>
  <si>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</si>
  <si>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</si>
  <si>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</si>
  <si>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</si>
  <si>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</si>
  <si>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</si>
  <si>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</si>
  <si>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</si>
  <si>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</si>
  <si>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</si>
  <si>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</si>
  <si>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</si>
  <si>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</si>
  <si>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</si>
  <si>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</si>
  <si>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</si>
  <si>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</si>
  <si>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</si>
  <si>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</si>
  <si>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</si>
  <si>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</si>
  <si>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</si>
  <si>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</si>
  <si>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</si>
  <si>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</si>
  <si>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</si>
  <si>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</si>
  <si>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</si>
  <si>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</si>
  <si>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</si>
  <si>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</si>
  <si>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</si>
  <si>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</si>
  <si>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</si>
  <si>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</si>
  <si>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</si>
  <si>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</si>
  <si>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</si>
  <si>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</si>
  <si>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</si>
  <si>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</si>
  <si>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</si>
  <si>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</si>
  <si>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</si>
  <si>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</si>
  <si>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</si>
  <si>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</si>
  <si>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</si>
  <si>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</si>
  <si>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</si>
  <si>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</si>
  <si>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</si>
  <si>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</si>
  <si>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</si>
  <si>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</si>
  <si>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</si>
  <si>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</si>
  <si>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</si>
  <si>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</si>
  <si>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</si>
  <si>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</si>
  <si>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</si>
  <si>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</si>
  <si>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</si>
  <si>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</si>
  <si>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</si>
  <si>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</si>
  <si>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</si>
  <si>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</si>
  <si>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</si>
  <si>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</si>
  <si>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</si>
  <si>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</si>
  <si>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</si>
  <si>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</si>
  <si>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</si>
  <si>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</si>
  <si>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</si>
  <si>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</si>
  <si>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</si>
  <si>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</si>
  <si>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</si>
  <si>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</si>
  <si>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</si>
  <si>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</si>
  <si>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</si>
  <si>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</si>
  <si>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</si>
  <si>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</si>
  <si>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</si>
  <si>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</si>
  <si>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</si>
  <si>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</si>
  <si>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</si>
  <si>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</si>
  <si>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</si>
  <si>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</si>
  <si>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</si>
  <si>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</si>
  <si>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</si>
  <si>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</si>
  <si>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</si>
  <si>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</si>
  <si>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</si>
  <si>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</si>
  <si>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</si>
  <si>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</si>
  <si>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</si>
  <si>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</si>
  <si>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</si>
  <si>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</si>
  <si>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</si>
  <si>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</si>
  <si>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</si>
  <si>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</si>
  <si>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</si>
  <si>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</si>
  <si>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</si>
  <si>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</si>
  <si>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</si>
  <si>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</si>
  <si>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</si>
  <si>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</si>
  <si>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</si>
  <si>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</si>
  <si>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</si>
  <si>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</si>
  <si>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</si>
  <si>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</si>
  <si>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</si>
  <si>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</si>
  <si>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</si>
  <si>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</si>
  <si>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</si>
  <si>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</si>
  <si>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</si>
  <si>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</si>
  <si>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</si>
  <si>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</si>
  <si>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</si>
  <si>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</si>
  <si>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</si>
  <si>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</si>
  <si>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</si>
  <si>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</si>
  <si>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</si>
  <si>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</si>
  <si>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</si>
  <si>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</si>
  <si>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</si>
  <si>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</si>
  <si>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</si>
  <si>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</si>
  <si>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</si>
  <si>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</si>
  <si>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</si>
  <si>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</si>
  <si>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</si>
  <si>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</si>
  <si>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</si>
  <si>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</si>
  <si>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</si>
  <si>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</si>
  <si>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</si>
  <si>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</si>
  <si>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</si>
  <si>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</si>
  <si>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</si>
  <si>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</si>
  <si>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</si>
  <si>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</si>
  <si>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</si>
  <si>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</si>
  <si>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</si>
  <si>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</si>
  <si>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</si>
  <si>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</si>
  <si>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</si>
  <si>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</si>
  <si>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</si>
  <si>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</si>
  <si>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</si>
  <si>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</si>
  <si>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</si>
  <si>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</si>
  <si>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</si>
  <si>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</si>
  <si>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</si>
  <si>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</si>
  <si>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</si>
  <si>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</si>
  <si>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</si>
  <si>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</si>
  <si>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</si>
  <si>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</si>
  <si>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</si>
  <si>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</si>
  <si>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</si>
  <si>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</si>
  <si>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</si>
  <si>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</si>
  <si>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</si>
  <si>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</si>
  <si>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</si>
  <si>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</si>
  <si>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</si>
  <si>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</si>
  <si>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</si>
  <si>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</si>
  <si>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</si>
  <si>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</si>
  <si>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</si>
  <si>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</si>
  <si>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</si>
  <si>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</si>
  <si>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</si>
  <si>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</si>
  <si>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</si>
  <si>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</si>
  <si>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</si>
  <si>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</si>
  <si>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</si>
  <si>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</si>
  <si>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</si>
  <si>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</si>
  <si>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</si>
  <si>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</si>
  <si>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</si>
  <si>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</si>
  <si>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</si>
  <si>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</si>
  <si>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</si>
  <si>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</si>
  <si>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</si>
  <si>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</si>
  <si>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</si>
  <si>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</si>
  <si>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</si>
  <si>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25173 6.10%Holiday Let Five Year Fixed (until 31/10/2030)</t>
  </si>
  <si>
    <t>5yr</t>
  </si>
  <si>
    <t>25174 6.40% Expat BTL Five Year Fixed Rate (Until 31/10/2030)</t>
  </si>
  <si>
    <t>25175 5.95% BTL Five Year Fixed (Until 31/10/2030)</t>
  </si>
  <si>
    <t>25188 5.50% BTL Two Year Fixed</t>
  </si>
  <si>
    <t>25189 5.90% BTL Five Year Fixed (Until 31/10/2030)</t>
  </si>
  <si>
    <t>25190 5.80% BTL Five Year Fixed (Until 31/10/2030)</t>
  </si>
  <si>
    <t>Version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</si>
</sst>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&quot;£&quot;* #,##0_-;\-&quot;£&quot;* #,##0_-;_-&quot;£&quot;* &quot;-&quot;??_-;_-@_-"/>
    <numFmt numFmtId="168" formatCode="&quot;£&quot;#,##0.00"/>
    <numFmt numFmtId="169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165" fontId="20" fillId="3" borderId="2" xfId="2" applyFont="1" applyFill="1" applyBorder="1" applyAlignment="1" applyProtection="1">
      <alignment horizontal="center"/>
    </xf>
    <xf numFmtId="165" fontId="20" fillId="3" borderId="2" xfId="2" applyFont="1" applyFill="1" applyBorder="1" applyProtection="1"/>
    <xf numFmtId="165" fontId="20" fillId="3" borderId="2" xfId="0" applyNumberFormat="1" applyFont="1" applyFill="1" applyBorder="1"/>
    <xf numFmtId="165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65" fontId="12" fillId="0" borderId="2" xfId="2" applyFont="1" applyFill="1" applyBorder="1" applyAlignment="1" applyProtection="1">
      <alignment horizontal="center" vertical="center"/>
      <protection locked="0"/>
    </xf>
    <xf numFmtId="165" fontId="12" fillId="0" borderId="2" xfId="2" applyFont="1" applyFill="1" applyBorder="1" applyAlignment="1" applyProtection="1">
      <alignment horizontal="center"/>
      <protection locked="0"/>
    </xf>
    <xf numFmtId="165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2" applyFont="1" applyFill="1" applyBorder="1" applyAlignment="1" applyProtection="1">
      <alignment horizontal="center"/>
    </xf>
    <xf numFmtId="167" fontId="3" fillId="0" borderId="0" xfId="2" applyNumberFormat="1" applyFont="1" applyFill="1" applyBorder="1" applyProtection="1"/>
    <xf numFmtId="165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165" fontId="3" fillId="0" borderId="0" xfId="0" applyNumberFormat="1" applyFont="1"/>
    <xf numFmtId="165" fontId="20" fillId="0" borderId="13" xfId="2" applyFont="1" applyFill="1" applyBorder="1" applyProtection="1"/>
    <xf numFmtId="168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166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8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8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8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165" fontId="12" fillId="0" borderId="0" xfId="2" applyFont="1" applyFill="1" applyBorder="1" applyAlignment="1" applyProtection="1">
      <alignment horizontal="center"/>
    </xf>
    <xf numFmtId="165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165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7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166" fontId="0" fillId="0" borderId="0" xfId="0" applyNumberFormat="1"/>
    <xf numFmtId="168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165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9" fontId="29" fillId="3" borderId="5" xfId="0" applyNumberFormat="1" applyFont="1" applyFill="1" applyBorder="1" applyAlignment="1">
      <alignment horizontal="center"/>
    </xf>
    <xf numFmtId="169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" fontId="16" fillId="0" borderId="0" xfId="0" applyNumberFormat="1" applyFont="1" applyAlignment="1">
      <alignment horizontal="left" wrapText="1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19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7" tableType="queryTable" totalsRowShown="0">
  <autoFilter ref="A1:L17" xr:uid="{00000000-000C-0000-FFFF-FFFF00000000}"/>
  <tableColumns count="12">
    <tableColumn id="1" xr3:uid="{664AB8E4-7047-4496-938C-DDB23885FCE3}" uniqueName="1" name="ProductRateDescription" queryTableFieldId="1"/>
    <tableColumn id="2" xr3:uid="{14CE3F11-5677-4402-9625-3BF653BF3816}" uniqueName="2" name="RateValue" queryTableFieldId="2"/>
    <tableColumn id="3" xr3:uid="{2457F1B7-8DBC-4A73-BC17-39E9ABC6801D}" uniqueName="3" name="Pay_Rate" queryTableFieldId="3"/>
    <tableColumn id="4" xr3:uid="{E42DAE88-4F1A-431F-B18D-F4B19E32ADE6}" uniqueName="4" name="StressedRate" queryTableFieldId="4"/>
    <tableColumn id="5" xr3:uid="{076C1CE3-00E9-4BD6-86E0-6501799E1D32}" uniqueName="5" name="FixedProdTerm" queryTableFieldId="5"/>
    <tableColumn id="6" xr3:uid="{D851FAB1-A9FD-4FD1-B932-C7C75CBC0DE8}" uniqueName="6" name="scheduleType" queryTableFieldId="6"/>
    <tableColumn id="7" xr3:uid="{7DCAA9A0-DF0E-45E1-8CE4-03E590002911}" uniqueName="7" name="ProdTerm" queryTableFieldId="7"/>
    <tableColumn id="8" xr3:uid="{2EA1E08B-7AD4-4138-9947-12B0D764D881}" uniqueName="8" name="offeringSetName" queryTableFieldId="8"/>
    <tableColumn id="9" xr3:uid="{ED220510-54EC-42B7-B603-6276E6A81C9C}" uniqueName="9" name="ICR_Rate" queryTableFieldId="9"/>
    <tableColumn id="10" xr3:uid="{4BE489D8-CC25-4F2B-96AC-782846920797}" uniqueName="10" name="LCRRate" queryTableFieldId="10"/>
    <tableColumn id="11" xr3:uid="{42DE3BAF-402A-4D23-8B9A-0CC28987A578}" uniqueName="11" name="Remort" queryTableFieldId="11"/>
    <tableColumn id="12" xr3:uid="{1430CA54-A0F6-4A50-A6A7-19B4CF0478A8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90" zoomScaleNormal="90" workbookViewId="0">
      <selection activeCell="F6" sqref="F6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41">
        <f ca="1">TODAY()</f>
        <v>45919</v>
      </c>
      <c r="C1" s="142"/>
    </row>
    <row r="2" spans="1:12" ht="15.75" x14ac:dyDescent="0.25">
      <c r="A2" t="s">
        <v>248</v>
      </c>
      <c r="C2" s="147" t="s">
        <v>224</v>
      </c>
      <c r="D2" s="147"/>
      <c r="E2" s="147"/>
      <c r="F2" s="147"/>
      <c r="G2" s="147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25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25">
      <c r="H18" s="134" t="s">
        <v>15</v>
      </c>
      <c r="I18" s="146" t="s">
        <v>132</v>
      </c>
      <c r="J18" s="140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25">
      <c r="H21" s="134" t="s">
        <v>15</v>
      </c>
      <c r="I21" s="146" t="s">
        <v>173</v>
      </c>
      <c r="J21" s="140"/>
      <c r="K21" s="63"/>
    </row>
    <row r="22" spans="1:11" x14ac:dyDescent="0.25">
      <c r="H22" s="134" t="s">
        <v>16</v>
      </c>
      <c r="I22" s="146" t="s">
        <v>176</v>
      </c>
      <c r="J22" s="140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25">
      <c r="H24" s="134" t="s">
        <v>18</v>
      </c>
      <c r="I24" s="146" t="s">
        <v>178</v>
      </c>
      <c r="J24" s="140"/>
      <c r="K24" s="63"/>
    </row>
    <row r="25" spans="1:11" ht="15.75" thickBot="1" x14ac:dyDescent="0.3">
      <c r="H25" s="134" t="s">
        <v>19</v>
      </c>
      <c r="I25" s="146" t="s">
        <v>179</v>
      </c>
      <c r="J25" s="140"/>
      <c r="K25" s="63"/>
    </row>
    <row r="26" spans="1:11" ht="17.25" customHeight="1" x14ac:dyDescent="0.25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.75" thickBot="1" x14ac:dyDescent="0.3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25">
      <c r="H28" s="51" t="s">
        <v>171</v>
      </c>
      <c r="I28" s="139" t="s">
        <v>174</v>
      </c>
      <c r="J28" s="140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o3/VMA0fM3G/0Jk1HW2oh8E82LIFbLxknBH1hrJHuTG3OKixL4aKIsxc5rVwzHL9FNgsRydau9SGmZGHyX9sIA==" saltValue="bc16lPwkX9hrSMt9X2jfxQ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41">
        <f ca="1">TODAY()</f>
        <v>45919</v>
      </c>
      <c r="C1" s="142"/>
    </row>
    <row r="2" spans="1:15" ht="15.75" x14ac:dyDescent="0.25">
      <c r="A2" s="147" t="s">
        <v>224</v>
      </c>
      <c r="B2" s="147"/>
      <c r="C2" s="147"/>
      <c r="D2" s="147"/>
      <c r="E2" s="147"/>
    </row>
    <row r="3" spans="1:15" ht="15.75" x14ac:dyDescent="0.25">
      <c r="A3" s="152" t="s">
        <v>222</v>
      </c>
      <c r="B3" s="152"/>
      <c r="C3" s="152"/>
      <c r="D3" s="152"/>
      <c r="E3" s="1"/>
    </row>
    <row r="4" spans="1:15" ht="15.75" thickBot="1" x14ac:dyDescent="0.3"/>
    <row r="5" spans="1:15" ht="19.5" thickBot="1" x14ac:dyDescent="0.35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7.25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7.25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9" max="9" width="8.85546875" hidden="1" customWidth="1"/>
    <col min="10" max="10" width="10.42578125" style="50" hidden="1" customWidth="1"/>
    <col min="11" max="11" width="13.140625" hidden="1" customWidth="1"/>
    <col min="12" max="16" width="8.85546875" hidden="1" customWidth="1"/>
    <col min="17" max="17" width="15.140625" hidden="1" customWidth="1"/>
    <col min="18" max="18" width="8.85546875" customWidth="1"/>
  </cols>
  <sheetData>
    <row r="1" spans="1:13" ht="16.5" thickBot="1" x14ac:dyDescent="0.3">
      <c r="A1" s="97" t="s">
        <v>112</v>
      </c>
      <c r="B1" s="141">
        <f ca="1">TODAY()</f>
        <v>45919</v>
      </c>
      <c r="C1" s="142"/>
    </row>
    <row r="2" spans="1:13" ht="16.5" thickBot="1" x14ac:dyDescent="0.3">
      <c r="A2" s="147" t="s">
        <v>224</v>
      </c>
      <c r="B2" s="147"/>
      <c r="C2" s="147"/>
      <c r="D2" s="147"/>
      <c r="E2" s="147"/>
    </row>
    <row r="3" spans="1:13" ht="20.25" thickTop="1" thickBot="1" x14ac:dyDescent="0.35">
      <c r="A3" s="98" t="s">
        <v>50</v>
      </c>
      <c r="D3" s="153" t="s">
        <v>235</v>
      </c>
      <c r="E3" s="154"/>
      <c r="F3" s="154"/>
      <c r="G3" s="154"/>
      <c r="H3" s="155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8.59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8.4</v>
      </c>
    </row>
    <row r="14" spans="1:13" ht="30.75" customHeight="1" x14ac:dyDescent="0.25">
      <c r="A14" s="159" t="s">
        <v>211</v>
      </c>
      <c r="B14" s="159"/>
      <c r="C14" s="159"/>
      <c r="D14" s="159"/>
      <c r="E14" s="159"/>
      <c r="F14" s="159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25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.75" thickBot="1" x14ac:dyDescent="0.3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.75" thickBot="1" x14ac:dyDescent="0.3">
      <c r="A18" s="124"/>
      <c r="B18" s="41"/>
      <c r="C18" s="41"/>
      <c r="H18" s="125"/>
      <c r="I18" s="126"/>
    </row>
    <row r="19" spans="1:17" ht="15.75" thickBot="1" x14ac:dyDescent="0.3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.75" thickBot="1" x14ac:dyDescent="0.3">
      <c r="H20" s="52"/>
      <c r="P20" s="56"/>
    </row>
    <row r="21" spans="1:17" ht="15.75" customHeight="1" thickBot="1" x14ac:dyDescent="0.3">
      <c r="D21" s="57" t="s">
        <v>115</v>
      </c>
      <c r="H21" s="83">
        <f>Income!F23</f>
        <v>0</v>
      </c>
      <c r="K21" s="156" t="s">
        <v>60</v>
      </c>
      <c r="L21" s="157" t="s">
        <v>159</v>
      </c>
      <c r="M21" s="157"/>
      <c r="N21" s="157"/>
      <c r="O21" s="157"/>
      <c r="P21" s="157"/>
      <c r="Q21" s="157"/>
    </row>
    <row r="22" spans="1:17" ht="15.75" thickBot="1" x14ac:dyDescent="0.3">
      <c r="D22" s="57"/>
      <c r="H22" s="53"/>
      <c r="J22" s="80"/>
      <c r="K22" s="156"/>
      <c r="L22" s="157"/>
      <c r="M22" s="157"/>
      <c r="N22" s="157"/>
      <c r="O22" s="157"/>
      <c r="P22" s="157"/>
      <c r="Q22" s="157"/>
    </row>
    <row r="23" spans="1:17" ht="15.75" thickBot="1" x14ac:dyDescent="0.3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56"/>
      <c r="L23" s="157"/>
      <c r="M23" s="157"/>
      <c r="N23" s="157"/>
      <c r="O23" s="157"/>
      <c r="P23" s="157"/>
      <c r="Q23" s="157"/>
    </row>
    <row r="24" spans="1:17" ht="15.75" thickBot="1" x14ac:dyDescent="0.3">
      <c r="E24" s="29"/>
      <c r="F24" s="29"/>
      <c r="I24" s="57"/>
    </row>
    <row r="25" spans="1:17" ht="15.75" customHeight="1" thickBot="1" x14ac:dyDescent="0.3">
      <c r="D25" s="8" t="s">
        <v>157</v>
      </c>
      <c r="E25" s="29"/>
      <c r="F25" s="29"/>
      <c r="H25" s="84" t="e">
        <f>H21/(H6*H13/100/12)</f>
        <v>#DIV/0!</v>
      </c>
      <c r="I25" s="78"/>
      <c r="K25" s="156" t="s">
        <v>139</v>
      </c>
      <c r="L25" s="157" t="s">
        <v>160</v>
      </c>
      <c r="M25" s="157"/>
      <c r="N25" s="157"/>
      <c r="O25" s="157"/>
      <c r="P25" s="157"/>
      <c r="Q25" s="157"/>
    </row>
    <row r="26" spans="1:17" ht="15.75" thickBot="1" x14ac:dyDescent="0.3">
      <c r="E26" s="29"/>
      <c r="F26" s="29"/>
      <c r="I26" s="57"/>
      <c r="K26" s="156"/>
      <c r="L26" s="157"/>
      <c r="M26" s="157"/>
      <c r="N26" s="157"/>
      <c r="O26" s="157"/>
      <c r="P26" s="157"/>
      <c r="Q26" s="157"/>
    </row>
    <row r="27" spans="1:17" ht="15.75" thickBot="1" x14ac:dyDescent="0.3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56"/>
      <c r="L27" s="157"/>
      <c r="M27" s="157"/>
      <c r="N27" s="157"/>
      <c r="O27" s="157"/>
      <c r="P27" s="157"/>
      <c r="Q27" s="157"/>
    </row>
    <row r="28" spans="1:17" x14ac:dyDescent="0.25">
      <c r="E28" s="29"/>
      <c r="F28" s="29"/>
      <c r="I28" s="57"/>
    </row>
    <row r="29" spans="1:17" ht="15.75" thickBot="1" x14ac:dyDescent="0.3">
      <c r="E29" s="29"/>
      <c r="F29" s="29"/>
      <c r="I29" s="57"/>
    </row>
    <row r="30" spans="1:17" ht="15.75" thickBot="1" x14ac:dyDescent="0.3">
      <c r="D30" s="57" t="s">
        <v>155</v>
      </c>
      <c r="H30" s="83">
        <f>(H6*H13/100/12) *M19</f>
        <v>0</v>
      </c>
      <c r="I30" s="57"/>
    </row>
    <row r="31" spans="1:17" ht="15.75" thickBot="1" x14ac:dyDescent="0.3">
      <c r="D31" s="57"/>
      <c r="H31" s="53"/>
      <c r="I31" s="57"/>
    </row>
    <row r="32" spans="1:17" ht="15.75" thickBot="1" x14ac:dyDescent="0.3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25">
      <c r="E33" s="29"/>
      <c r="F33" s="29"/>
      <c r="I33" s="57"/>
    </row>
    <row r="34" spans="4:17" x14ac:dyDescent="0.25">
      <c r="E34" s="29"/>
      <c r="F34" s="29"/>
      <c r="I34" s="57"/>
    </row>
    <row r="35" spans="4:17" x14ac:dyDescent="0.25">
      <c r="E35" s="29"/>
      <c r="F35" s="29"/>
      <c r="H35" s="52" t="s">
        <v>49</v>
      </c>
      <c r="I35" s="57"/>
    </row>
    <row r="36" spans="4:17" ht="15.75" thickBot="1" x14ac:dyDescent="0.3">
      <c r="E36" s="29"/>
      <c r="F36" s="29"/>
      <c r="I36" s="57"/>
    </row>
    <row r="37" spans="4:17" ht="15.75" thickBot="1" x14ac:dyDescent="0.3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.75" thickBot="1" x14ac:dyDescent="0.3">
      <c r="E38" s="29"/>
      <c r="F38" s="29"/>
      <c r="P38" s="56"/>
    </row>
    <row r="39" spans="4:17" ht="15.75" customHeight="1" thickBot="1" x14ac:dyDescent="0.3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8" t="s">
        <v>61</v>
      </c>
      <c r="M39" s="158"/>
      <c r="N39" s="158"/>
      <c r="O39" s="158"/>
      <c r="P39" s="158"/>
      <c r="Q39" s="158"/>
    </row>
    <row r="40" spans="4:17" ht="15.75" customHeight="1" x14ac:dyDescent="0.25">
      <c r="D40" s="57"/>
      <c r="E40" s="29"/>
      <c r="F40" s="29"/>
      <c r="H40" s="51"/>
      <c r="K40" s="128" t="s">
        <v>62</v>
      </c>
      <c r="L40" s="158" t="s">
        <v>65</v>
      </c>
      <c r="M40" s="158"/>
      <c r="N40" s="158"/>
      <c r="O40" s="158"/>
      <c r="P40" s="158"/>
      <c r="Q40" s="158"/>
    </row>
    <row r="41" spans="4:17" ht="15.75" customHeight="1" x14ac:dyDescent="0.25">
      <c r="D41" s="54" t="s">
        <v>66</v>
      </c>
      <c r="H41" s="51"/>
      <c r="K41" s="128" t="s">
        <v>63</v>
      </c>
      <c r="L41" s="158" t="s">
        <v>64</v>
      </c>
      <c r="M41" s="158"/>
      <c r="N41" s="158"/>
      <c r="O41" s="158"/>
      <c r="P41" s="158"/>
      <c r="Q41" s="158"/>
    </row>
    <row r="42" spans="4:17" ht="15.75" thickBot="1" x14ac:dyDescent="0.3">
      <c r="D42" s="59" t="s">
        <v>67</v>
      </c>
      <c r="K42" s="129"/>
    </row>
    <row r="43" spans="4:17" ht="15.75" customHeight="1" thickBot="1" x14ac:dyDescent="0.3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62" t="s">
        <v>60</v>
      </c>
      <c r="L43" s="157" t="s">
        <v>68</v>
      </c>
      <c r="M43" s="157"/>
      <c r="N43" s="157"/>
      <c r="O43" s="157"/>
      <c r="P43" s="157"/>
      <c r="Q43" s="157"/>
    </row>
    <row r="44" spans="4:17" ht="24" customHeight="1" thickBot="1" x14ac:dyDescent="0.3">
      <c r="E44" s="29"/>
      <c r="F44" s="29"/>
      <c r="K44" s="162"/>
      <c r="L44" s="157"/>
      <c r="M44" s="157"/>
      <c r="N44" s="157"/>
      <c r="O44" s="157"/>
      <c r="P44" s="157"/>
      <c r="Q44" s="157"/>
    </row>
    <row r="45" spans="4:17" ht="15.75" customHeight="1" thickBot="1" x14ac:dyDescent="0.3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">
      <c r="E46" s="29"/>
      <c r="F46" s="29"/>
      <c r="J46" s="61"/>
      <c r="K46" s="162" t="s">
        <v>69</v>
      </c>
      <c r="L46" s="157" t="s">
        <v>70</v>
      </c>
      <c r="M46" s="157"/>
      <c r="N46" s="157"/>
      <c r="O46" s="157"/>
      <c r="P46" s="157"/>
      <c r="Q46" s="157"/>
    </row>
    <row r="47" spans="4:17" ht="15" customHeight="1" thickBot="1" x14ac:dyDescent="0.3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62"/>
      <c r="L47" s="157"/>
      <c r="M47" s="157"/>
      <c r="N47" s="157"/>
      <c r="O47" s="157"/>
      <c r="P47" s="157"/>
      <c r="Q47" s="157"/>
    </row>
    <row r="48" spans="4:17" ht="15" customHeight="1" thickBot="1" x14ac:dyDescent="0.3"/>
    <row r="49" spans="4:17" ht="15.75" thickBot="1" x14ac:dyDescent="0.3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60" t="s">
        <v>208</v>
      </c>
      <c r="L49" s="160"/>
    </row>
    <row r="50" spans="4:17" ht="90.75" customHeight="1" x14ac:dyDescent="0.25">
      <c r="K50" s="127" t="s">
        <v>60</v>
      </c>
      <c r="L50" s="161" t="s">
        <v>219</v>
      </c>
      <c r="M50" s="161"/>
      <c r="N50" s="161"/>
      <c r="O50" s="161"/>
      <c r="P50" s="161"/>
      <c r="Q50" s="161"/>
    </row>
    <row r="51" spans="4:17" ht="46.5" customHeight="1" x14ac:dyDescent="0.25">
      <c r="K51" s="127" t="s">
        <v>62</v>
      </c>
      <c r="L51" s="161" t="s">
        <v>220</v>
      </c>
      <c r="M51" s="161"/>
      <c r="N51" s="161"/>
      <c r="O51" s="161"/>
      <c r="P51" s="161"/>
      <c r="Q51" s="161"/>
    </row>
    <row r="52" spans="4:17" ht="60.75" customHeight="1" x14ac:dyDescent="0.25">
      <c r="K52" s="127" t="s">
        <v>209</v>
      </c>
      <c r="L52" s="161" t="s">
        <v>221</v>
      </c>
      <c r="M52" s="161"/>
      <c r="N52" s="161"/>
      <c r="O52" s="161"/>
      <c r="P52" s="161"/>
      <c r="Q52" s="161"/>
    </row>
  </sheetData>
  <sheetProtection algorithmName="SHA-512" hashValue="vGtPPWOEs0q+j4bZc8PHZ8OS1hWNHu/HydroxsMb//eJ0jIMfgghrBC6owF/5yjotvIVMrNXgLKCKsBhI4STvw==" saltValue="Kcc9oPr09BHgtlxspj+oCw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  <mergeCell ref="B1:C1"/>
    <mergeCell ref="D3:H3"/>
    <mergeCell ref="K21:K23"/>
    <mergeCell ref="L21:Q23"/>
    <mergeCell ref="L39:Q39"/>
    <mergeCell ref="K25:K27"/>
    <mergeCell ref="A14:F14"/>
    <mergeCell ref="A2:E2"/>
  </mergeCells>
  <conditionalFormatting sqref="H39:H41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NOT(ISERROR(SEARCH("DECLINE",H39)))</formula>
    </cfRule>
    <cfRule type="containsText" dxfId="20" priority="20" stopIfTrue="1" operator="containsText" text="PASS">
      <formula>NOT(ISERROR(SEARCH("PASS",H39)))</formula>
    </cfRule>
  </conditionalFormatting>
  <conditionalFormatting sqref="H45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49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NOT(ISERROR(SEARCH("DECLINE",H49)))</formula>
    </cfRule>
    <cfRule type="containsText" dxfId="12" priority="8" stopIfTrue="1" operator="containsText" text="PASS">
      <formula>NOT(ISERROR(SEARCH("PASS",H49)))</formula>
    </cfRule>
  </conditionalFormatting>
  <conditionalFormatting sqref="H49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:H17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Data'!$A$2:$A$17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223</v>
      </c>
    </row>
    <row r="2" spans="1:1" x14ac:dyDescent="0.25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SUM(Results!H23/Calc!F3)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170</v>
      </c>
    </row>
    <row r="9" spans="1:2" x14ac:dyDescent="0.25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162</v>
      </c>
    </row>
    <row r="29" spans="1:9" x14ac:dyDescent="0.25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166</v>
      </c>
      <c r="B32" s="92">
        <v>125140</v>
      </c>
      <c r="C32" s="92"/>
      <c r="D32" s="93">
        <v>0.45</v>
      </c>
    </row>
    <row r="33" spans="1:4" x14ac:dyDescent="0.25">
      <c r="A33" t="s">
        <v>167</v>
      </c>
      <c r="B33" s="92">
        <v>100000</v>
      </c>
      <c r="C33" s="92"/>
      <c r="D33" s="94">
        <v>2</v>
      </c>
    </row>
    <row r="35" spans="1:4" x14ac:dyDescent="0.25">
      <c r="A35" s="8" t="s">
        <v>168</v>
      </c>
    </row>
    <row r="36" spans="1:4" x14ac:dyDescent="0.25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25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25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25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25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25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25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25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25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25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25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25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25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25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25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25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25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25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25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7"/>
  <sheetViews>
    <sheetView workbookViewId="0">
      <selection activeCell="A2" sqref="A2"/>
    </sheetView>
  </sheetViews>
  <sheetFormatPr defaultRowHeight="15" x14ac:dyDescent="0.25"/>
  <cols>
    <col min="1" max="1" width="57.42578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25">
      <c r="A2" t="s">
        <v>231</v>
      </c>
      <c r="B2">
        <v>8.59</v>
      </c>
      <c r="C2">
        <v>6.05</v>
      </c>
      <c r="D2">
        <v>8.0500000000000007</v>
      </c>
      <c r="E2" t="s">
        <v>225</v>
      </c>
      <c r="F2" t="s">
        <v>226</v>
      </c>
      <c r="G2" t="s">
        <v>225</v>
      </c>
      <c r="H2" t="s">
        <v>153</v>
      </c>
      <c r="I2">
        <v>8.0500000000000007</v>
      </c>
      <c r="J2">
        <v>140</v>
      </c>
      <c r="K2">
        <v>0</v>
      </c>
      <c r="L2">
        <v>140</v>
      </c>
    </row>
    <row r="3" spans="1:12" x14ac:dyDescent="0.25">
      <c r="A3" t="s">
        <v>232</v>
      </c>
      <c r="B3">
        <v>8.59</v>
      </c>
      <c r="C3">
        <v>6.05</v>
      </c>
      <c r="D3">
        <v>8.0500000000000007</v>
      </c>
      <c r="E3" t="s">
        <v>225</v>
      </c>
      <c r="F3" t="s">
        <v>226</v>
      </c>
      <c r="G3" t="s">
        <v>225</v>
      </c>
      <c r="H3" t="s">
        <v>153</v>
      </c>
      <c r="I3">
        <v>8.0500000000000007</v>
      </c>
      <c r="J3">
        <v>140</v>
      </c>
      <c r="K3">
        <v>0</v>
      </c>
      <c r="L3">
        <v>140</v>
      </c>
    </row>
    <row r="4" spans="1:12" x14ac:dyDescent="0.25">
      <c r="A4" t="s">
        <v>233</v>
      </c>
      <c r="B4">
        <v>8.59</v>
      </c>
      <c r="C4">
        <v>6.25</v>
      </c>
      <c r="D4">
        <v>8.25</v>
      </c>
      <c r="E4" t="s">
        <v>225</v>
      </c>
      <c r="F4" t="s">
        <v>226</v>
      </c>
      <c r="G4" t="s">
        <v>225</v>
      </c>
      <c r="H4" t="s">
        <v>153</v>
      </c>
      <c r="I4">
        <v>8.25</v>
      </c>
      <c r="J4">
        <v>140</v>
      </c>
      <c r="K4">
        <v>0</v>
      </c>
      <c r="L4">
        <v>140</v>
      </c>
    </row>
    <row r="5" spans="1:12" x14ac:dyDescent="0.25">
      <c r="A5" t="s">
        <v>234</v>
      </c>
      <c r="B5">
        <v>8.59</v>
      </c>
      <c r="C5">
        <v>6.25</v>
      </c>
      <c r="D5">
        <v>8.25</v>
      </c>
      <c r="E5" t="s">
        <v>225</v>
      </c>
      <c r="F5" t="s">
        <v>226</v>
      </c>
      <c r="G5" t="s">
        <v>225</v>
      </c>
      <c r="H5" t="s">
        <v>153</v>
      </c>
      <c r="I5">
        <v>8.25</v>
      </c>
      <c r="J5">
        <v>140</v>
      </c>
      <c r="K5">
        <v>0</v>
      </c>
      <c r="L5">
        <v>140</v>
      </c>
    </row>
    <row r="6" spans="1:12" x14ac:dyDescent="0.25">
      <c r="A6" t="s">
        <v>235</v>
      </c>
      <c r="B6">
        <v>8.59</v>
      </c>
      <c r="C6">
        <v>6.4</v>
      </c>
      <c r="D6">
        <v>8.4</v>
      </c>
      <c r="E6" t="s">
        <v>124</v>
      </c>
      <c r="F6" t="s">
        <v>122</v>
      </c>
      <c r="G6" t="s">
        <v>225</v>
      </c>
      <c r="H6" t="s">
        <v>142</v>
      </c>
      <c r="I6">
        <v>8.4</v>
      </c>
      <c r="J6">
        <v>140</v>
      </c>
      <c r="K6">
        <v>0</v>
      </c>
      <c r="L6">
        <v>140</v>
      </c>
    </row>
    <row r="7" spans="1:12" x14ac:dyDescent="0.25">
      <c r="A7" t="s">
        <v>236</v>
      </c>
      <c r="B7">
        <v>8.59</v>
      </c>
      <c r="C7">
        <v>6.6</v>
      </c>
      <c r="D7">
        <v>8.6</v>
      </c>
      <c r="E7" t="s">
        <v>124</v>
      </c>
      <c r="F7" t="s">
        <v>122</v>
      </c>
      <c r="G7" t="s">
        <v>225</v>
      </c>
      <c r="H7" t="s">
        <v>142</v>
      </c>
      <c r="I7">
        <v>8.6</v>
      </c>
      <c r="J7">
        <v>140</v>
      </c>
      <c r="K7">
        <v>0</v>
      </c>
      <c r="L7">
        <v>140</v>
      </c>
    </row>
    <row r="8" spans="1:12" x14ac:dyDescent="0.25">
      <c r="A8" t="s">
        <v>237</v>
      </c>
      <c r="B8">
        <v>8.59</v>
      </c>
      <c r="C8">
        <v>6.6</v>
      </c>
      <c r="D8">
        <v>8.6</v>
      </c>
      <c r="E8" t="s">
        <v>124</v>
      </c>
      <c r="F8" t="s">
        <v>122</v>
      </c>
      <c r="G8" t="s">
        <v>225</v>
      </c>
      <c r="H8" t="s">
        <v>142</v>
      </c>
      <c r="I8">
        <v>8.6</v>
      </c>
      <c r="J8">
        <v>140</v>
      </c>
      <c r="K8">
        <v>0</v>
      </c>
      <c r="L8">
        <v>140</v>
      </c>
    </row>
    <row r="9" spans="1:12" x14ac:dyDescent="0.25">
      <c r="A9" t="s">
        <v>238</v>
      </c>
      <c r="B9">
        <v>8.59</v>
      </c>
      <c r="C9">
        <v>6.8</v>
      </c>
      <c r="D9">
        <v>8.8000000000000007</v>
      </c>
      <c r="E9" t="s">
        <v>124</v>
      </c>
      <c r="F9" t="s">
        <v>122</v>
      </c>
      <c r="G9" t="s">
        <v>225</v>
      </c>
      <c r="H9" t="s">
        <v>142</v>
      </c>
      <c r="I9">
        <v>8.8000000000000007</v>
      </c>
      <c r="J9">
        <v>140</v>
      </c>
      <c r="K9">
        <v>0</v>
      </c>
      <c r="L9">
        <v>140</v>
      </c>
    </row>
    <row r="10" spans="1:12" x14ac:dyDescent="0.25">
      <c r="A10" t="s">
        <v>239</v>
      </c>
      <c r="B10">
        <v>8.59</v>
      </c>
      <c r="C10">
        <v>6.4</v>
      </c>
      <c r="D10">
        <v>8.4</v>
      </c>
      <c r="E10" t="s">
        <v>124</v>
      </c>
      <c r="F10" t="s">
        <v>122</v>
      </c>
      <c r="G10" t="s">
        <v>225</v>
      </c>
      <c r="H10" t="s">
        <v>142</v>
      </c>
      <c r="I10">
        <v>8.4</v>
      </c>
      <c r="J10">
        <v>140</v>
      </c>
      <c r="K10">
        <v>0</v>
      </c>
      <c r="L10">
        <v>140</v>
      </c>
    </row>
    <row r="11" spans="1:12" x14ac:dyDescent="0.25">
      <c r="A11" t="s">
        <v>240</v>
      </c>
      <c r="B11">
        <v>8.59</v>
      </c>
      <c r="C11">
        <v>6.2</v>
      </c>
      <c r="D11">
        <v>8.1999999999999993</v>
      </c>
      <c r="E11" t="s">
        <v>124</v>
      </c>
      <c r="F11" t="s">
        <v>122</v>
      </c>
      <c r="G11" t="s">
        <v>225</v>
      </c>
      <c r="H11" t="s">
        <v>142</v>
      </c>
      <c r="I11">
        <v>8.1999999999999993</v>
      </c>
      <c r="J11">
        <v>140</v>
      </c>
      <c r="K11">
        <v>0</v>
      </c>
      <c r="L11">
        <v>140</v>
      </c>
    </row>
    <row r="12" spans="1:12" x14ac:dyDescent="0.25">
      <c r="A12" t="s">
        <v>241</v>
      </c>
      <c r="B12">
        <v>8.59</v>
      </c>
      <c r="C12">
        <v>6.1</v>
      </c>
      <c r="D12">
        <v>6.1</v>
      </c>
      <c r="E12" t="s">
        <v>242</v>
      </c>
      <c r="F12" t="s">
        <v>226</v>
      </c>
      <c r="G12" t="s">
        <v>242</v>
      </c>
      <c r="H12" t="s">
        <v>142</v>
      </c>
      <c r="I12">
        <v>8.1</v>
      </c>
      <c r="J12">
        <v>140</v>
      </c>
      <c r="K12">
        <v>0</v>
      </c>
      <c r="L12">
        <v>140</v>
      </c>
    </row>
    <row r="13" spans="1:12" x14ac:dyDescent="0.25">
      <c r="A13" t="s">
        <v>243</v>
      </c>
      <c r="B13">
        <v>8.59</v>
      </c>
      <c r="C13">
        <v>6.4</v>
      </c>
      <c r="D13">
        <v>6.4</v>
      </c>
      <c r="E13" t="s">
        <v>242</v>
      </c>
      <c r="F13" t="s">
        <v>226</v>
      </c>
      <c r="G13" t="s">
        <v>242</v>
      </c>
      <c r="H13" t="s">
        <v>142</v>
      </c>
      <c r="I13">
        <v>8.4</v>
      </c>
      <c r="J13">
        <v>140</v>
      </c>
      <c r="K13">
        <v>0</v>
      </c>
      <c r="L13">
        <v>140</v>
      </c>
    </row>
    <row r="14" spans="1:12" x14ac:dyDescent="0.25">
      <c r="A14" t="s">
        <v>244</v>
      </c>
      <c r="B14">
        <v>8.59</v>
      </c>
      <c r="C14">
        <v>5.95</v>
      </c>
      <c r="D14">
        <v>5.95</v>
      </c>
      <c r="E14" t="s">
        <v>242</v>
      </c>
      <c r="F14" t="s">
        <v>226</v>
      </c>
      <c r="G14" t="s">
        <v>242</v>
      </c>
      <c r="H14" t="s">
        <v>142</v>
      </c>
      <c r="I14">
        <v>7.95</v>
      </c>
      <c r="J14">
        <v>140</v>
      </c>
      <c r="K14">
        <v>0</v>
      </c>
      <c r="L14">
        <v>140</v>
      </c>
    </row>
    <row r="15" spans="1:12" x14ac:dyDescent="0.25">
      <c r="A15" t="s">
        <v>245</v>
      </c>
      <c r="B15">
        <v>8.59</v>
      </c>
      <c r="C15">
        <v>5.5</v>
      </c>
      <c r="D15">
        <v>7.5</v>
      </c>
      <c r="E15" t="s">
        <v>225</v>
      </c>
      <c r="F15" t="s">
        <v>226</v>
      </c>
      <c r="G15" t="s">
        <v>225</v>
      </c>
      <c r="H15" t="s">
        <v>142</v>
      </c>
      <c r="I15">
        <v>7.5</v>
      </c>
      <c r="J15">
        <v>140</v>
      </c>
      <c r="K15">
        <v>0</v>
      </c>
      <c r="L15">
        <v>140</v>
      </c>
    </row>
    <row r="16" spans="1:12" x14ac:dyDescent="0.25">
      <c r="A16" t="s">
        <v>246</v>
      </c>
      <c r="B16">
        <v>8.59</v>
      </c>
      <c r="C16">
        <v>5.9</v>
      </c>
      <c r="D16">
        <v>5.9</v>
      </c>
      <c r="E16" t="s">
        <v>242</v>
      </c>
      <c r="F16" t="s">
        <v>226</v>
      </c>
      <c r="G16" t="s">
        <v>242</v>
      </c>
      <c r="H16" t="s">
        <v>142</v>
      </c>
      <c r="I16">
        <v>7.9</v>
      </c>
      <c r="J16">
        <v>140</v>
      </c>
      <c r="K16">
        <v>0</v>
      </c>
      <c r="L16">
        <v>140</v>
      </c>
    </row>
    <row r="17" spans="1:12" x14ac:dyDescent="0.25">
      <c r="A17" t="s">
        <v>247</v>
      </c>
      <c r="B17">
        <v>8.59</v>
      </c>
      <c r="C17">
        <v>5.8</v>
      </c>
      <c r="D17">
        <v>5.8</v>
      </c>
      <c r="E17" t="s">
        <v>242</v>
      </c>
      <c r="F17" t="s">
        <v>226</v>
      </c>
      <c r="G17" t="s">
        <v>242</v>
      </c>
      <c r="H17" t="s">
        <v>142</v>
      </c>
      <c r="I17">
        <v>7.8</v>
      </c>
      <c r="J17">
        <v>140</v>
      </c>
      <c r="K17">
        <v>0</v>
      </c>
      <c r="L17">
        <v>140</v>
      </c>
    </row>
  </sheetData>
  <sheetProtection algorithmName="SHA-512" hashValue="Ehu+NJ0Yfzb29h9EKuXWZDpUrRrx/c4MBYc4caz8KSVGv5S9GVcFEGivp4d61aptKbfOZxmp6n6mwfCdnZa/2Q==" saltValue="Y/67FBk2NJ1OI5gtPixKmA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129</v>
      </c>
      <c r="D1" t="s">
        <v>130</v>
      </c>
    </row>
    <row r="4" spans="1:7" x14ac:dyDescent="0.25">
      <c r="A4" t="s">
        <v>14</v>
      </c>
      <c r="B4" t="s">
        <v>131</v>
      </c>
    </row>
    <row r="5" spans="1:7" x14ac:dyDescent="0.25">
      <c r="A5" t="s">
        <v>15</v>
      </c>
      <c r="B5" t="s">
        <v>132</v>
      </c>
    </row>
    <row r="8" spans="1:7" x14ac:dyDescent="0.25">
      <c r="F8" t="s">
        <v>201</v>
      </c>
      <c r="G8" t="s">
        <v>202</v>
      </c>
    </row>
    <row r="9" spans="1:7" x14ac:dyDescent="0.25">
      <c r="E9" t="s">
        <v>203</v>
      </c>
      <c r="F9">
        <v>1007</v>
      </c>
      <c r="G9">
        <v>538</v>
      </c>
    </row>
    <row r="10" spans="1:7" x14ac:dyDescent="0.25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25">
      <c r="A11" s="63" t="s">
        <v>183</v>
      </c>
      <c r="B11" t="s">
        <v>200</v>
      </c>
    </row>
    <row r="12" spans="1:7" x14ac:dyDescent="0.25">
      <c r="A12" s="63" t="s">
        <v>184</v>
      </c>
      <c r="B12" t="s">
        <v>200</v>
      </c>
    </row>
    <row r="13" spans="1:7" x14ac:dyDescent="0.25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25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25">
      <c r="A15" s="63" t="s">
        <v>187</v>
      </c>
      <c r="B15" t="s">
        <v>200</v>
      </c>
    </row>
    <row r="16" spans="1:7" x14ac:dyDescent="0.25">
      <c r="A16" s="63" t="s">
        <v>188</v>
      </c>
      <c r="B16" t="s">
        <v>200</v>
      </c>
    </row>
    <row r="17" spans="1:2" x14ac:dyDescent="0.25">
      <c r="A17" s="63" t="s">
        <v>189</v>
      </c>
      <c r="B17" t="s">
        <v>200</v>
      </c>
    </row>
    <row r="18" spans="1:2" x14ac:dyDescent="0.25">
      <c r="A18" s="63" t="s">
        <v>18</v>
      </c>
      <c r="B18" t="s">
        <v>200</v>
      </c>
    </row>
    <row r="19" spans="1:2" x14ac:dyDescent="0.25">
      <c r="A19" s="63" t="s">
        <v>190</v>
      </c>
      <c r="B19" t="s">
        <v>200</v>
      </c>
    </row>
    <row r="20" spans="1:2" x14ac:dyDescent="0.25">
      <c r="A20" s="63" t="s">
        <v>181</v>
      </c>
      <c r="B20" t="s">
        <v>200</v>
      </c>
    </row>
    <row r="21" spans="1:2" x14ac:dyDescent="0.25">
      <c r="A21" s="63" t="s">
        <v>191</v>
      </c>
      <c r="B21" t="s">
        <v>200</v>
      </c>
    </row>
    <row r="22" spans="1:2" x14ac:dyDescent="0.25">
      <c r="A22" s="63" t="s">
        <v>192</v>
      </c>
      <c r="B22" t="s">
        <v>200</v>
      </c>
    </row>
    <row r="23" spans="1:2" x14ac:dyDescent="0.25">
      <c r="A23" s="63" t="s">
        <v>193</v>
      </c>
      <c r="B23" t="s">
        <v>200</v>
      </c>
    </row>
    <row r="24" spans="1:2" x14ac:dyDescent="0.25">
      <c r="A24" s="63" t="s">
        <v>194</v>
      </c>
      <c r="B24" t="s">
        <v>200</v>
      </c>
    </row>
    <row r="25" spans="1:2" x14ac:dyDescent="0.25">
      <c r="A25" s="63" t="s">
        <v>195</v>
      </c>
      <c r="B25" t="s">
        <v>200</v>
      </c>
    </row>
    <row r="26" spans="1:2" x14ac:dyDescent="0.25">
      <c r="A26" s="63" t="s">
        <v>196</v>
      </c>
      <c r="B26" t="s">
        <v>200</v>
      </c>
    </row>
    <row r="27" spans="1:2" x14ac:dyDescent="0.25">
      <c r="A27" s="63" t="s">
        <v>197</v>
      </c>
      <c r="B27" t="s">
        <v>200</v>
      </c>
    </row>
    <row r="28" spans="1:2" x14ac:dyDescent="0.25">
      <c r="A28" s="63" t="s">
        <v>198</v>
      </c>
      <c r="B28" t="s">
        <v>200</v>
      </c>
    </row>
    <row r="29" spans="1:2" x14ac:dyDescent="0.25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134</v>
      </c>
      <c r="B1" t="s">
        <v>137</v>
      </c>
    </row>
    <row r="2" spans="1:2" x14ac:dyDescent="0.25">
      <c r="A2" t="s">
        <v>135</v>
      </c>
      <c r="B2">
        <v>4.75</v>
      </c>
    </row>
    <row r="3" spans="1:2" x14ac:dyDescent="0.25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Emma Lewis</cp:lastModifiedBy>
  <cp:lastPrinted>2015-03-12T09:59:14Z</cp:lastPrinted>
  <dcterms:created xsi:type="dcterms:W3CDTF">2014-04-24T09:30:48Z</dcterms:created>
  <dcterms:modified xsi:type="dcterms:W3CDTF">2025-09-19T08:49:18Z</dcterms:modified>
</cp:coreProperties>
</file>